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gen lagremappe på C-området\Ryggsekken på c-området\"/>
    </mc:Choice>
  </mc:AlternateContent>
  <bookViews>
    <workbookView xWindow="0" yWindow="0" windowWidth="23040" windowHeight="9396"/>
  </bookViews>
  <sheets>
    <sheet name="Regnskap 2017" sheetId="2" r:id="rId1"/>
    <sheet name="Budsjett 2018" sheetId="1" r:id="rId2"/>
  </sheets>
  <calcPr calcId="152511"/>
</workbook>
</file>

<file path=xl/calcChain.xml><?xml version="1.0" encoding="utf-8"?>
<calcChain xmlns="http://schemas.openxmlformats.org/spreadsheetml/2006/main">
  <c r="B5" i="1" l="1"/>
  <c r="B13" i="2"/>
  <c r="B9" i="2"/>
  <c r="C5" i="1"/>
  <c r="B5" i="2"/>
  <c r="D23" i="2" l="1"/>
  <c r="D5" i="2"/>
  <c r="B38" i="1" l="1"/>
  <c r="B39" i="1"/>
  <c r="C23" i="1"/>
  <c r="D31" i="2"/>
  <c r="D39" i="2" s="1"/>
  <c r="B37" i="2" s="1"/>
  <c r="C26" i="1" l="1"/>
  <c r="D25" i="2"/>
  <c r="D38" i="2" s="1"/>
  <c r="B40" i="1" l="1"/>
  <c r="B31" i="2"/>
  <c r="B39" i="2" s="1"/>
  <c r="C23" i="2"/>
  <c r="B23" i="2"/>
  <c r="C5" i="2"/>
  <c r="B23" i="1"/>
  <c r="B25" i="2" l="1"/>
  <c r="B38" i="2" s="1"/>
  <c r="C25" i="2"/>
  <c r="B26" i="1" l="1"/>
  <c r="B30" i="1" s="1"/>
</calcChain>
</file>

<file path=xl/sharedStrings.xml><?xml version="1.0" encoding="utf-8"?>
<sst xmlns="http://schemas.openxmlformats.org/spreadsheetml/2006/main" count="80" uniqueCount="56">
  <si>
    <t>Inntekter</t>
  </si>
  <si>
    <t>Medlemskontingent</t>
  </si>
  <si>
    <t>Utgifter</t>
  </si>
  <si>
    <t>Data/EDB Kostnad</t>
  </si>
  <si>
    <t>Trykksaker</t>
  </si>
  <si>
    <t>Trykking og porto program</t>
  </si>
  <si>
    <t>Årsmøte</t>
  </si>
  <si>
    <t>Møteutgifter Web-gruppa</t>
  </si>
  <si>
    <t>Møteutgifter Turgruppe</t>
  </si>
  <si>
    <t>Møteutgifter Kulturgruppe</t>
  </si>
  <si>
    <t>Møteutgifter Selskapsgruppe</t>
  </si>
  <si>
    <t>Møteutgifter Rekrutteringsgruppa</t>
  </si>
  <si>
    <t>Rekrutteringsarbeid</t>
  </si>
  <si>
    <t>Annonser</t>
  </si>
  <si>
    <t>Resultat</t>
  </si>
  <si>
    <t>Overskudd</t>
  </si>
  <si>
    <t>Eiendeler</t>
  </si>
  <si>
    <t>Nordea</t>
  </si>
  <si>
    <t>Sum eiendeler</t>
  </si>
  <si>
    <t>Gjeld</t>
  </si>
  <si>
    <t>Egenkapital 1. januar</t>
  </si>
  <si>
    <t>Egenkapital 31. desember</t>
  </si>
  <si>
    <t>Hilde Kjus</t>
  </si>
  <si>
    <t>Kasserer</t>
  </si>
  <si>
    <t>Redaktør</t>
  </si>
  <si>
    <t>Revisor</t>
  </si>
  <si>
    <t>Sekretær</t>
  </si>
  <si>
    <t>Tilskudd arrangementer</t>
  </si>
  <si>
    <t>TOTALT</t>
  </si>
  <si>
    <t>Administrasjon</t>
  </si>
  <si>
    <t>Arrangementer*</t>
  </si>
  <si>
    <t>Regnskap 2016</t>
  </si>
  <si>
    <t>Andre kostnader</t>
  </si>
  <si>
    <t>DNB</t>
  </si>
  <si>
    <t>Arrangementer *</t>
  </si>
  <si>
    <t>Betalte utgifter **</t>
  </si>
  <si>
    <t>KONTINGENT 2017</t>
  </si>
  <si>
    <t>Post-medlemmer 8 stk</t>
  </si>
  <si>
    <t>Mail-medlemmer  275 stk</t>
  </si>
  <si>
    <t>Budsjett 2017</t>
  </si>
  <si>
    <t>Regnskap 2017</t>
  </si>
  <si>
    <t>Diverse inntekter, Norsk Tipping</t>
  </si>
  <si>
    <t>Oslo, 9. mars 2018</t>
  </si>
  <si>
    <t>Solveig Sundsbø</t>
  </si>
  <si>
    <t>Jochen Kûpke</t>
  </si>
  <si>
    <t>Trond Nystedt</t>
  </si>
  <si>
    <t>Vinterfesten</t>
  </si>
  <si>
    <t>Påsketuren</t>
  </si>
  <si>
    <t>St.Hans Langøyene</t>
  </si>
  <si>
    <t>Høstfest</t>
  </si>
  <si>
    <t>17. mai</t>
  </si>
  <si>
    <t>2 stk vinklubb a 70</t>
  </si>
  <si>
    <t>Nordseter januar 18</t>
  </si>
  <si>
    <t>betalt i 2017, gj 2018</t>
  </si>
  <si>
    <t>inn i 2017, gj 2016</t>
  </si>
  <si>
    <t>Budsjett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</si>
</sst>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141413"/>
      </bottom>
      <diagonal/>
    </border>
    <border>
      <left/>
      <right/>
      <top style="medium">
        <color rgb="FF141413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 wrapText="1" readingOrder="1"/>
    </xf>
    <xf numFmtId="0" fontId="4" fillId="0" borderId="0" xfId="0" applyFont="1" applyFill="1" applyAlignment="1">
      <alignment horizontal="center" wrapText="1" readingOrder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right" wrapText="1" readingOrder="1"/>
    </xf>
    <xf numFmtId="4" fontId="4" fillId="0" borderId="2" xfId="0" applyNumberFormat="1" applyFont="1" applyFill="1" applyBorder="1" applyAlignment="1">
      <alignment horizontal="right" wrapText="1" readingOrder="1"/>
    </xf>
    <xf numFmtId="4" fontId="5" fillId="0" borderId="0" xfId="0" applyNumberFormat="1" applyFont="1" applyFill="1" applyAlignment="1">
      <alignment horizontal="right" wrapText="1" readingOrder="1"/>
    </xf>
    <xf numFmtId="4" fontId="4" fillId="0" borderId="0" xfId="0" applyNumberFormat="1" applyFont="1" applyFill="1" applyAlignment="1">
      <alignment horizontal="right" wrapText="1" readingOrder="1"/>
    </xf>
    <xf numFmtId="0" fontId="6" fillId="0" borderId="0" xfId="0" applyFont="1"/>
    <xf numFmtId="4" fontId="2" fillId="0" borderId="0" xfId="0" applyNumberFormat="1" applyFont="1"/>
    <xf numFmtId="4" fontId="2" fillId="0" borderId="3" xfId="0" applyNumberFormat="1" applyFont="1" applyBorder="1"/>
    <xf numFmtId="0" fontId="2" fillId="0" borderId="3" xfId="0" applyFont="1" applyBorder="1"/>
    <xf numFmtId="0" fontId="4" fillId="0" borderId="0" xfId="0" applyFont="1"/>
    <xf numFmtId="0" fontId="6" fillId="0" borderId="0" xfId="0" applyFont="1" applyFill="1" applyAlignment="1">
      <alignment horizontal="left" wrapText="1" readingOrder="1"/>
    </xf>
    <xf numFmtId="0" fontId="6" fillId="0" borderId="0" xfId="0" applyFont="1" applyFill="1" applyAlignment="1">
      <alignment horizontal="center" wrapText="1" readingOrder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readingOrder="1"/>
    </xf>
    <xf numFmtId="4" fontId="2" fillId="0" borderId="1" xfId="0" applyNumberFormat="1" applyFont="1" applyFill="1" applyBorder="1" applyAlignment="1">
      <alignment horizontal="right" wrapText="1" readingOrder="1"/>
    </xf>
    <xf numFmtId="4" fontId="6" fillId="0" borderId="2" xfId="0" applyNumberFormat="1" applyFont="1" applyFill="1" applyBorder="1" applyAlignment="1">
      <alignment horizontal="right" wrapText="1" readingOrder="1"/>
    </xf>
    <xf numFmtId="4" fontId="2" fillId="0" borderId="0" xfId="0" applyNumberFormat="1" applyFont="1" applyFill="1" applyAlignment="1">
      <alignment horizontal="right" wrapText="1" readingOrder="1"/>
    </xf>
    <xf numFmtId="4" fontId="6" fillId="0" borderId="0" xfId="0" applyNumberFormat="1" applyFont="1" applyFill="1" applyAlignment="1">
      <alignment horizontal="right" wrapText="1" readingOrder="1"/>
    </xf>
    <xf numFmtId="0" fontId="6" fillId="0" borderId="3" xfId="0" applyFont="1" applyBorder="1"/>
    <xf numFmtId="4" fontId="6" fillId="0" borderId="3" xfId="0" applyNumberFormat="1" applyFont="1" applyBorder="1"/>
    <xf numFmtId="4" fontId="2" fillId="0" borderId="0" xfId="0" applyNumberFormat="1" applyFont="1" applyFill="1" applyBorder="1" applyAlignment="1">
      <alignment horizontal="right" wrapText="1" readingOrder="1"/>
    </xf>
    <xf numFmtId="16" fontId="2" fillId="0" borderId="0" xfId="0" quotePrefix="1" applyNumberFormat="1" applyFont="1"/>
    <xf numFmtId="4" fontId="6" fillId="0" borderId="3" xfId="0" applyNumberFormat="1" applyFont="1" applyFill="1" applyBorder="1" applyAlignment="1">
      <alignment horizontal="right" wrapText="1" readingOrder="1"/>
    </xf>
    <xf numFmtId="4" fontId="5" fillId="0" borderId="0" xfId="0" applyNumberFormat="1" applyFont="1" applyFill="1" applyBorder="1" applyAlignment="1">
      <alignment horizontal="right" wrapText="1" readingOrder="1"/>
    </xf>
    <xf numFmtId="0" fontId="3" fillId="0" borderId="0" xfId="0" applyFont="1"/>
    <xf numFmtId="0" fontId="5" fillId="0" borderId="0" xfId="0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00"/>
      <rgbColor rgb="000000FF"/>
      <rgbColor rgb="00FFFF00"/>
      <rgbColor rgb="00800000"/>
      <rgbColor rgb="00FFFFC0"/>
      <rgbColor rgb="008A343D"/>
      <rgbColor rgb="00AA9C8F"/>
      <rgbColor rgb="00FFFFFF"/>
      <rgbColor rgb="00FAE568"/>
      <rgbColor rgb="00FFFFFF"/>
      <rgbColor rgb="00B2B2B2"/>
      <rgbColor rgb="00C0C0C0"/>
      <rgbColor rgb="00808080"/>
      <rgbColor rgb="008A343D"/>
      <rgbColor rgb="00AACAE6"/>
      <rgbColor rgb="00F9DE42"/>
      <rgbColor rgb="00AA9C8F"/>
      <rgbColor rgb="00DAD7CB"/>
      <rgbColor rgb="00000000"/>
      <rgbColor rgb="00857363"/>
      <rgbColor rgb="00C0C0C0"/>
      <rgbColor rgb="008A343D"/>
      <rgbColor rgb="00AACAE6"/>
      <rgbColor rgb="00F9DE42"/>
      <rgbColor rgb="00AA9C8F"/>
      <rgbColor rgb="00DAD7CB"/>
      <rgbColor rgb="00000000"/>
      <rgbColor rgb="00857363"/>
      <rgbColor rgb="00C0C0C0"/>
      <rgbColor rgb="00000080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D9D9D9"/>
      <rgbColor rgb="00FDF2B4"/>
      <rgbColor rgb="00FF6600"/>
      <rgbColor rgb="00D4E4F3"/>
      <rgbColor rgb="00AACAE6"/>
      <rgbColor rgb="00FFFFFF"/>
      <rgbColor rgb="00969696"/>
      <rgbColor rgb="00666666"/>
      <rgbColor rgb="00DAD7CB"/>
      <rgbColor rgb="00857363"/>
      <rgbColor rgb="00F9DE42"/>
      <rgbColor rgb="00AACAE6"/>
      <rgbColor rgb="00800080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LP">
  <a:themeElements>
    <a:clrScheme name="KLP">
      <a:dk1>
        <a:srgbClr val="141413"/>
      </a:dk1>
      <a:lt1>
        <a:sysClr val="window" lastClr="FFFFFF"/>
      </a:lt1>
      <a:dk2>
        <a:srgbClr val="636463"/>
      </a:dk2>
      <a:lt2>
        <a:srgbClr val="FFFFFF"/>
      </a:lt2>
      <a:accent1>
        <a:srgbClr val="AACAE6"/>
      </a:accent1>
      <a:accent2>
        <a:srgbClr val="AA9C8F"/>
      </a:accent2>
      <a:accent3>
        <a:srgbClr val="F9DE42"/>
      </a:accent3>
      <a:accent4>
        <a:srgbClr val="DAD7CB"/>
      </a:accent4>
      <a:accent5>
        <a:srgbClr val="87343D"/>
      </a:accent5>
      <a:accent6>
        <a:srgbClr val="857363"/>
      </a:accent6>
      <a:hlink>
        <a:srgbClr val="255C99"/>
      </a:hlink>
      <a:folHlink>
        <a:srgbClr val="8A343D"/>
      </a:folHlink>
    </a:clrScheme>
    <a:fontScheme name="KLP">
      <a:majorFont>
        <a:latin typeface="Times New Roma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KLP 1">
        <a:dk1>
          <a:srgbClr val="000000"/>
        </a:dk1>
        <a:lt1>
          <a:srgbClr val="FFFFFF"/>
        </a:lt1>
        <a:dk2>
          <a:srgbClr val="8A343D"/>
        </a:dk2>
        <a:lt2>
          <a:srgbClr val="DAD7CB"/>
        </a:lt2>
        <a:accent1>
          <a:srgbClr val="8A343D"/>
        </a:accent1>
        <a:accent2>
          <a:srgbClr val="AACAE6"/>
        </a:accent2>
        <a:accent3>
          <a:srgbClr val="FFFFFF"/>
        </a:accent3>
        <a:accent4>
          <a:srgbClr val="000000"/>
        </a:accent4>
        <a:accent5>
          <a:srgbClr val="C4AEAF"/>
        </a:accent5>
        <a:accent6>
          <a:srgbClr val="9AB7D0"/>
        </a:accent6>
        <a:hlink>
          <a:srgbClr val="F9DE42"/>
        </a:hlink>
        <a:folHlink>
          <a:srgbClr val="AA9C8F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="80" zoomScaleNormal="80" workbookViewId="0">
      <selection activeCell="A2" sqref="A2"/>
    </sheetView>
  </sheetViews>
  <sheetFormatPr baseColWidth="10" defaultColWidth="11.44140625" defaultRowHeight="12.6" x14ac:dyDescent="0.2"/>
  <cols>
    <col min="1" max="1" width="31.77734375" style="1" customWidth="1"/>
    <col min="2" max="2" width="16.44140625" style="1" customWidth="1"/>
    <col min="3" max="3" width="21.88671875" style="1" customWidth="1"/>
    <col min="4" max="4" width="16.44140625" style="1" customWidth="1"/>
    <col min="5" max="16384" width="11.44140625" style="1"/>
  </cols>
  <sheetData>
    <row r="1" spans="1:4" ht="17.25" customHeight="1" x14ac:dyDescent="0.2">
      <c r="A1" s="15" t="s">
        <v>0</v>
      </c>
      <c r="B1" s="16" t="s">
        <v>40</v>
      </c>
      <c r="C1" s="16" t="s">
        <v>39</v>
      </c>
      <c r="D1" s="16" t="s">
        <v>31</v>
      </c>
    </row>
    <row r="2" spans="1:4" ht="17.25" customHeight="1" x14ac:dyDescent="0.25">
      <c r="A2" s="17"/>
      <c r="B2" s="17"/>
      <c r="C2" s="17"/>
      <c r="D2" s="17"/>
    </row>
    <row r="3" spans="1:4" ht="17.25" customHeight="1" x14ac:dyDescent="0.2">
      <c r="A3" s="18" t="s">
        <v>1</v>
      </c>
      <c r="B3" s="21">
        <v>99225</v>
      </c>
      <c r="C3" s="21">
        <v>100250</v>
      </c>
      <c r="D3" s="21">
        <v>104270</v>
      </c>
    </row>
    <row r="4" spans="1:4" ht="17.25" customHeight="1" thickBot="1" x14ac:dyDescent="0.25">
      <c r="A4" s="18" t="s">
        <v>41</v>
      </c>
      <c r="B4" s="25">
        <v>1817.25</v>
      </c>
      <c r="C4" s="25">
        <v>0</v>
      </c>
      <c r="D4" s="25">
        <v>0</v>
      </c>
    </row>
    <row r="5" spans="1:4" ht="17.25" customHeight="1" x14ac:dyDescent="0.25">
      <c r="A5" s="17"/>
      <c r="B5" s="20">
        <f>SUM(B3:B4)</f>
        <v>101042.25</v>
      </c>
      <c r="C5" s="20">
        <f>SUM(C3)</f>
        <v>100250</v>
      </c>
      <c r="D5" s="20">
        <f>SUM(D3)</f>
        <v>104270</v>
      </c>
    </row>
    <row r="6" spans="1:4" ht="13.8" customHeight="1" x14ac:dyDescent="0.25">
      <c r="A6" s="17"/>
      <c r="B6" s="17"/>
      <c r="C6" s="17"/>
      <c r="D6" s="17"/>
    </row>
    <row r="7" spans="1:4" ht="17.25" customHeight="1" x14ac:dyDescent="0.25">
      <c r="A7" s="15" t="s">
        <v>2</v>
      </c>
      <c r="B7" s="17"/>
      <c r="C7" s="17"/>
      <c r="D7" s="17"/>
    </row>
    <row r="8" spans="1:4" ht="12" customHeight="1" x14ac:dyDescent="0.25">
      <c r="A8" s="17"/>
      <c r="B8" s="17"/>
      <c r="C8" s="17"/>
      <c r="D8" s="17"/>
    </row>
    <row r="9" spans="1:4" ht="17.25" customHeight="1" x14ac:dyDescent="0.2">
      <c r="A9" s="18" t="s">
        <v>29</v>
      </c>
      <c r="B9" s="21">
        <f>25615.29-2550</f>
        <v>23065.29</v>
      </c>
      <c r="C9" s="21">
        <v>15000</v>
      </c>
      <c r="D9" s="21">
        <v>11812.85</v>
      </c>
    </row>
    <row r="10" spans="1:4" ht="17.25" customHeight="1" x14ac:dyDescent="0.2">
      <c r="A10" s="18" t="s">
        <v>3</v>
      </c>
      <c r="B10" s="21">
        <v>3501.25</v>
      </c>
      <c r="C10" s="21">
        <v>5000</v>
      </c>
      <c r="D10" s="21">
        <v>3382.5</v>
      </c>
    </row>
    <row r="11" spans="1:4" ht="17.25" customHeight="1" x14ac:dyDescent="0.2">
      <c r="A11" s="18" t="s">
        <v>4</v>
      </c>
      <c r="B11" s="21">
        <v>0</v>
      </c>
      <c r="C11" s="21">
        <v>500</v>
      </c>
      <c r="D11" s="21">
        <v>0</v>
      </c>
    </row>
    <row r="12" spans="1:4" ht="17.25" customHeight="1" x14ac:dyDescent="0.2">
      <c r="A12" s="18" t="s">
        <v>5</v>
      </c>
      <c r="B12" s="21">
        <v>578</v>
      </c>
      <c r="C12" s="21">
        <v>2500</v>
      </c>
      <c r="D12" s="21">
        <v>1924</v>
      </c>
    </row>
    <row r="13" spans="1:4" ht="17.25" customHeight="1" x14ac:dyDescent="0.2">
      <c r="A13" s="18" t="s">
        <v>6</v>
      </c>
      <c r="B13" s="21">
        <f>8668.99+2550</f>
        <v>11218.99</v>
      </c>
      <c r="C13" s="21">
        <v>11000</v>
      </c>
      <c r="D13" s="21">
        <v>9438</v>
      </c>
    </row>
    <row r="14" spans="1:4" ht="17.25" customHeight="1" x14ac:dyDescent="0.2">
      <c r="A14" s="18" t="s">
        <v>7</v>
      </c>
      <c r="B14" s="21">
        <v>0</v>
      </c>
      <c r="C14" s="21">
        <v>1000</v>
      </c>
      <c r="D14" s="21">
        <v>0</v>
      </c>
    </row>
    <row r="15" spans="1:4" ht="17.25" customHeight="1" x14ac:dyDescent="0.2">
      <c r="A15" s="18" t="s">
        <v>8</v>
      </c>
      <c r="B15" s="21">
        <v>1870</v>
      </c>
      <c r="C15" s="21">
        <v>4000</v>
      </c>
      <c r="D15" s="21">
        <v>1955</v>
      </c>
    </row>
    <row r="16" spans="1:4" ht="17.25" customHeight="1" x14ac:dyDescent="0.2">
      <c r="A16" s="18" t="s">
        <v>9</v>
      </c>
      <c r="B16" s="21">
        <v>3070</v>
      </c>
      <c r="C16" s="21">
        <v>3500</v>
      </c>
      <c r="D16" s="21">
        <v>2920</v>
      </c>
    </row>
    <row r="17" spans="1:4" ht="17.25" customHeight="1" x14ac:dyDescent="0.2">
      <c r="A17" s="18" t="s">
        <v>10</v>
      </c>
      <c r="B17" s="21">
        <v>700</v>
      </c>
      <c r="C17" s="21">
        <v>2000</v>
      </c>
      <c r="D17" s="21">
        <v>0</v>
      </c>
    </row>
    <row r="18" spans="1:4" ht="17.25" customHeight="1" x14ac:dyDescent="0.2">
      <c r="A18" s="18" t="s">
        <v>11</v>
      </c>
      <c r="B18" s="21">
        <v>0</v>
      </c>
      <c r="C18" s="21">
        <v>3000</v>
      </c>
      <c r="D18" s="21">
        <v>1955</v>
      </c>
    </row>
    <row r="19" spans="1:4" ht="17.25" customHeight="1" x14ac:dyDescent="0.2">
      <c r="A19" s="18" t="s">
        <v>12</v>
      </c>
      <c r="B19" s="21">
        <v>300</v>
      </c>
      <c r="C19" s="21">
        <v>5000</v>
      </c>
      <c r="D19" s="21">
        <v>0</v>
      </c>
    </row>
    <row r="20" spans="1:4" ht="17.25" customHeight="1" x14ac:dyDescent="0.2">
      <c r="A20" s="18" t="s">
        <v>30</v>
      </c>
      <c r="B20" s="21">
        <v>27213.93</v>
      </c>
      <c r="C20" s="21">
        <v>25000</v>
      </c>
      <c r="D20" s="21">
        <v>13477.5</v>
      </c>
    </row>
    <row r="21" spans="1:4" ht="17.25" customHeight="1" x14ac:dyDescent="0.2">
      <c r="A21" s="18" t="s">
        <v>13</v>
      </c>
      <c r="B21" s="21">
        <v>0</v>
      </c>
      <c r="C21" s="21">
        <v>2500</v>
      </c>
      <c r="D21" s="21">
        <v>0</v>
      </c>
    </row>
    <row r="22" spans="1:4" ht="17.25" customHeight="1" thickBot="1" x14ac:dyDescent="0.25">
      <c r="A22" s="18" t="s">
        <v>32</v>
      </c>
      <c r="B22" s="21">
        <v>0</v>
      </c>
      <c r="C22" s="19">
        <v>20250</v>
      </c>
      <c r="D22" s="21">
        <v>0</v>
      </c>
    </row>
    <row r="23" spans="1:4" ht="17.25" customHeight="1" x14ac:dyDescent="0.25">
      <c r="A23" s="17"/>
      <c r="B23" s="20">
        <f>SUM(B9:B22)</f>
        <v>71517.459999999992</v>
      </c>
      <c r="C23" s="20">
        <f>SUM(C9:C22)</f>
        <v>100250</v>
      </c>
      <c r="D23" s="20">
        <f>SUM(D9:D22)</f>
        <v>46864.85</v>
      </c>
    </row>
    <row r="24" spans="1:4" ht="17.25" customHeight="1" x14ac:dyDescent="0.25">
      <c r="A24" s="15" t="s">
        <v>14</v>
      </c>
      <c r="B24" s="17"/>
      <c r="C24" s="17"/>
      <c r="D24" s="17"/>
    </row>
    <row r="25" spans="1:4" ht="17.25" customHeight="1" x14ac:dyDescent="0.2">
      <c r="A25" s="15" t="s">
        <v>15</v>
      </c>
      <c r="B25" s="22">
        <f>B5-B23</f>
        <v>29524.790000000008</v>
      </c>
      <c r="C25" s="22">
        <f>C5-C23</f>
        <v>0</v>
      </c>
      <c r="D25" s="22">
        <f>D5-D23</f>
        <v>57405.15</v>
      </c>
    </row>
    <row r="28" spans="1:4" x14ac:dyDescent="0.2">
      <c r="A28" s="10" t="s">
        <v>16</v>
      </c>
      <c r="B28" s="11"/>
      <c r="C28" s="11"/>
      <c r="D28" s="11"/>
    </row>
    <row r="29" spans="1:4" x14ac:dyDescent="0.2">
      <c r="A29" s="1" t="s">
        <v>33</v>
      </c>
      <c r="B29" s="11">
        <v>76380.960000000006</v>
      </c>
      <c r="C29" s="11"/>
      <c r="D29" s="11">
        <v>106797.83</v>
      </c>
    </row>
    <row r="30" spans="1:4" x14ac:dyDescent="0.2">
      <c r="A30" s="1" t="s">
        <v>17</v>
      </c>
      <c r="B30" s="12">
        <v>69321</v>
      </c>
      <c r="C30" s="12"/>
      <c r="D30" s="12">
        <v>3520.84</v>
      </c>
    </row>
    <row r="31" spans="1:4" x14ac:dyDescent="0.2">
      <c r="A31" s="1" t="s">
        <v>18</v>
      </c>
      <c r="B31" s="31">
        <f>SUM(B29:B30)</f>
        <v>145701.96000000002</v>
      </c>
      <c r="C31" s="11"/>
      <c r="D31" s="31">
        <f>SUM(D29:D30)</f>
        <v>110318.67</v>
      </c>
    </row>
    <row r="32" spans="1:4" x14ac:dyDescent="0.2">
      <c r="B32" s="11"/>
      <c r="C32" s="11"/>
      <c r="D32" s="11"/>
    </row>
    <row r="33" spans="1:4" x14ac:dyDescent="0.2">
      <c r="A33" s="10" t="s">
        <v>19</v>
      </c>
      <c r="B33" s="11"/>
      <c r="C33" s="11"/>
      <c r="D33" s="11"/>
    </row>
    <row r="34" spans="1:4" x14ac:dyDescent="0.2">
      <c r="A34" s="1" t="s">
        <v>35</v>
      </c>
      <c r="B34" s="11">
        <v>-10410</v>
      </c>
      <c r="C34" s="11"/>
      <c r="D34" s="11">
        <v>-16268.5</v>
      </c>
    </row>
    <row r="35" spans="1:4" x14ac:dyDescent="0.2">
      <c r="B35" s="11"/>
      <c r="C35" s="11"/>
      <c r="D35" s="11"/>
    </row>
    <row r="36" spans="1:4" x14ac:dyDescent="0.2">
      <c r="B36" s="11"/>
      <c r="C36" s="11"/>
      <c r="D36" s="11"/>
    </row>
    <row r="37" spans="1:4" x14ac:dyDescent="0.2">
      <c r="A37" s="10" t="s">
        <v>20</v>
      </c>
      <c r="B37" s="11">
        <f>D39</f>
        <v>126587.17</v>
      </c>
      <c r="C37" s="11"/>
      <c r="D37" s="11">
        <v>69182.02</v>
      </c>
    </row>
    <row r="38" spans="1:4" x14ac:dyDescent="0.2">
      <c r="A38" s="1" t="s">
        <v>15</v>
      </c>
      <c r="B38" s="11">
        <f>B25</f>
        <v>29524.790000000008</v>
      </c>
      <c r="C38" s="11"/>
      <c r="D38" s="11">
        <f>D25</f>
        <v>57405.15</v>
      </c>
    </row>
    <row r="39" spans="1:4" x14ac:dyDescent="0.2">
      <c r="A39" s="10" t="s">
        <v>21</v>
      </c>
      <c r="B39" s="31">
        <f>B31-B34</f>
        <v>156111.96000000002</v>
      </c>
      <c r="C39" s="11"/>
      <c r="D39" s="31">
        <f>D31-D34</f>
        <v>126587.17</v>
      </c>
    </row>
    <row r="42" spans="1:4" x14ac:dyDescent="0.2">
      <c r="A42" s="1" t="s">
        <v>42</v>
      </c>
    </row>
    <row r="44" spans="1:4" x14ac:dyDescent="0.2">
      <c r="A44" s="13"/>
      <c r="B44" s="13"/>
      <c r="C44" s="13"/>
      <c r="D44" s="13"/>
    </row>
    <row r="45" spans="1:4" x14ac:dyDescent="0.2">
      <c r="A45" s="1" t="s">
        <v>22</v>
      </c>
      <c r="C45" s="1" t="s">
        <v>43</v>
      </c>
    </row>
    <row r="46" spans="1:4" x14ac:dyDescent="0.2">
      <c r="A46" s="1" t="s">
        <v>23</v>
      </c>
      <c r="C46" s="1" t="s">
        <v>24</v>
      </c>
    </row>
    <row r="48" spans="1:4" x14ac:dyDescent="0.2">
      <c r="A48" s="13"/>
      <c r="B48" s="13"/>
      <c r="C48" s="13"/>
      <c r="D48" s="13"/>
    </row>
    <row r="49" spans="1:3" x14ac:dyDescent="0.2">
      <c r="A49" s="1" t="s">
        <v>44</v>
      </c>
      <c r="C49" s="1" t="s">
        <v>45</v>
      </c>
    </row>
    <row r="50" spans="1:3" x14ac:dyDescent="0.2">
      <c r="A50" s="1" t="s">
        <v>25</v>
      </c>
      <c r="C50" s="1" t="s">
        <v>26</v>
      </c>
    </row>
    <row r="54" spans="1:3" x14ac:dyDescent="0.2">
      <c r="A54" s="23" t="s">
        <v>34</v>
      </c>
      <c r="B54" s="27">
        <v>27213.93</v>
      </c>
    </row>
    <row r="55" spans="1:3" x14ac:dyDescent="0.2">
      <c r="A55" s="1" t="s">
        <v>46</v>
      </c>
      <c r="B55" s="11">
        <v>4179</v>
      </c>
    </row>
    <row r="56" spans="1:3" x14ac:dyDescent="0.2">
      <c r="A56" s="1" t="s">
        <v>47</v>
      </c>
      <c r="B56" s="11">
        <v>6000</v>
      </c>
    </row>
    <row r="57" spans="1:3" x14ac:dyDescent="0.2">
      <c r="A57" s="1" t="s">
        <v>48</v>
      </c>
      <c r="B57" s="11">
        <v>-500</v>
      </c>
    </row>
    <row r="58" spans="1:3" x14ac:dyDescent="0.2">
      <c r="A58" s="26" t="s">
        <v>50</v>
      </c>
      <c r="B58" s="11">
        <v>7518.43</v>
      </c>
    </row>
    <row r="59" spans="1:3" x14ac:dyDescent="0.2">
      <c r="A59" s="1" t="s">
        <v>49</v>
      </c>
      <c r="B59" s="11">
        <v>10016.5</v>
      </c>
    </row>
    <row r="62" spans="1:3" x14ac:dyDescent="0.2">
      <c r="A62" s="23" t="s">
        <v>35</v>
      </c>
      <c r="B62" s="24">
        <v>-10410</v>
      </c>
    </row>
    <row r="63" spans="1:3" x14ac:dyDescent="0.2">
      <c r="A63" s="1" t="s">
        <v>52</v>
      </c>
      <c r="B63" s="11">
        <v>-10550</v>
      </c>
      <c r="C63" s="1" t="s">
        <v>53</v>
      </c>
    </row>
    <row r="64" spans="1:3" x14ac:dyDescent="0.2">
      <c r="A64" s="1" t="s">
        <v>51</v>
      </c>
      <c r="B64" s="11">
        <v>140</v>
      </c>
      <c r="C64" s="1" t="s">
        <v>54</v>
      </c>
    </row>
    <row r="65" spans="2:2" x14ac:dyDescent="0.2">
      <c r="B65" s="11"/>
    </row>
    <row r="66" spans="2:2" x14ac:dyDescent="0.2">
      <c r="B66" s="1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80" zoomScaleNormal="80" workbookViewId="0">
      <selection activeCell="B14" sqref="B14"/>
    </sheetView>
  </sheetViews>
  <sheetFormatPr baseColWidth="10" defaultColWidth="11.44140625" defaultRowHeight="13.8" x14ac:dyDescent="0.25"/>
  <cols>
    <col min="1" max="1" width="35.6640625" style="1" customWidth="1"/>
    <col min="2" max="2" width="20.6640625" style="1" customWidth="1"/>
    <col min="3" max="3" width="20.6640625" style="30" customWidth="1"/>
    <col min="5" max="16384" width="11.44140625" style="1"/>
  </cols>
  <sheetData>
    <row r="1" spans="1:3" ht="17.25" customHeight="1" x14ac:dyDescent="0.25">
      <c r="A1" s="2" t="s">
        <v>0</v>
      </c>
      <c r="B1" s="3" t="s">
        <v>55</v>
      </c>
      <c r="C1" s="3" t="s">
        <v>40</v>
      </c>
    </row>
    <row r="2" spans="1:3" ht="17.25" customHeight="1" x14ac:dyDescent="0.25">
      <c r="A2" s="4"/>
      <c r="B2" s="4"/>
      <c r="C2" s="4"/>
    </row>
    <row r="3" spans="1:3" ht="17.25" customHeight="1" x14ac:dyDescent="0.25">
      <c r="A3" s="5" t="s">
        <v>1</v>
      </c>
      <c r="B3" s="8">
        <v>100250</v>
      </c>
      <c r="C3" s="8">
        <v>99225</v>
      </c>
    </row>
    <row r="4" spans="1:3" ht="17.25" customHeight="1" thickBot="1" x14ac:dyDescent="0.3">
      <c r="A4" s="5" t="s">
        <v>41</v>
      </c>
      <c r="B4" s="28">
        <v>2000</v>
      </c>
      <c r="C4" s="28">
        <v>1817.25</v>
      </c>
    </row>
    <row r="5" spans="1:3" ht="17.25" customHeight="1" x14ac:dyDescent="0.25">
      <c r="A5" s="4"/>
      <c r="B5" s="7">
        <f>SUM(B3:B4)</f>
        <v>102250</v>
      </c>
      <c r="C5" s="7">
        <f>SUM(C3:C4)</f>
        <v>101042.25</v>
      </c>
    </row>
    <row r="6" spans="1:3" ht="17.25" customHeight="1" x14ac:dyDescent="0.25">
      <c r="A6" s="4"/>
      <c r="B6" s="4"/>
      <c r="C6" s="4"/>
    </row>
    <row r="7" spans="1:3" ht="17.25" customHeight="1" x14ac:dyDescent="0.25">
      <c r="A7" s="2" t="s">
        <v>2</v>
      </c>
      <c r="B7" s="4"/>
      <c r="C7" s="4"/>
    </row>
    <row r="8" spans="1:3" ht="17.25" customHeight="1" x14ac:dyDescent="0.25">
      <c r="A8" s="4"/>
      <c r="B8" s="4"/>
      <c r="C8" s="4"/>
    </row>
    <row r="9" spans="1:3" ht="17.25" customHeight="1" x14ac:dyDescent="0.25">
      <c r="A9" s="5" t="s">
        <v>29</v>
      </c>
      <c r="B9" s="8">
        <v>23750</v>
      </c>
      <c r="C9" s="8">
        <v>23065.29</v>
      </c>
    </row>
    <row r="10" spans="1:3" ht="17.25" customHeight="1" x14ac:dyDescent="0.25">
      <c r="A10" s="5" t="s">
        <v>3</v>
      </c>
      <c r="B10" s="8">
        <v>4000</v>
      </c>
      <c r="C10" s="8">
        <v>3501.25</v>
      </c>
    </row>
    <row r="11" spans="1:3" ht="17.25" customHeight="1" x14ac:dyDescent="0.25">
      <c r="A11" s="5" t="s">
        <v>4</v>
      </c>
      <c r="B11" s="8">
        <v>500</v>
      </c>
      <c r="C11" s="8">
        <v>0</v>
      </c>
    </row>
    <row r="12" spans="1:3" ht="17.25" customHeight="1" x14ac:dyDescent="0.25">
      <c r="A12" s="5" t="s">
        <v>5</v>
      </c>
      <c r="B12" s="8">
        <v>1000</v>
      </c>
      <c r="C12" s="8">
        <v>578</v>
      </c>
    </row>
    <row r="13" spans="1:3" ht="17.25" customHeight="1" x14ac:dyDescent="0.25">
      <c r="A13" s="5" t="s">
        <v>6</v>
      </c>
      <c r="B13" s="8">
        <v>13250</v>
      </c>
      <c r="C13" s="8">
        <v>11218.99</v>
      </c>
    </row>
    <row r="14" spans="1:3" ht="17.25" customHeight="1" x14ac:dyDescent="0.25">
      <c r="A14" s="5" t="s">
        <v>7</v>
      </c>
      <c r="B14" s="8">
        <v>1000</v>
      </c>
      <c r="C14" s="8">
        <v>0</v>
      </c>
    </row>
    <row r="15" spans="1:3" ht="17.25" customHeight="1" x14ac:dyDescent="0.25">
      <c r="A15" s="5" t="s">
        <v>8</v>
      </c>
      <c r="B15" s="8">
        <v>4000</v>
      </c>
      <c r="C15" s="8">
        <v>1870</v>
      </c>
    </row>
    <row r="16" spans="1:3" ht="17.25" customHeight="1" x14ac:dyDescent="0.25">
      <c r="A16" s="5" t="s">
        <v>9</v>
      </c>
      <c r="B16" s="8">
        <v>3500</v>
      </c>
      <c r="C16" s="8">
        <v>3070</v>
      </c>
    </row>
    <row r="17" spans="1:4" ht="17.25" customHeight="1" x14ac:dyDescent="0.25">
      <c r="A17" s="5" t="s">
        <v>10</v>
      </c>
      <c r="B17" s="8">
        <v>2000</v>
      </c>
      <c r="C17" s="8">
        <v>700</v>
      </c>
    </row>
    <row r="18" spans="1:4" ht="17.25" customHeight="1" x14ac:dyDescent="0.25">
      <c r="A18" s="5" t="s">
        <v>11</v>
      </c>
      <c r="B18" s="8">
        <v>2000</v>
      </c>
      <c r="C18" s="8">
        <v>0</v>
      </c>
    </row>
    <row r="19" spans="1:4" ht="17.25" customHeight="1" x14ac:dyDescent="0.25">
      <c r="A19" s="5" t="s">
        <v>12</v>
      </c>
      <c r="B19" s="8">
        <v>2000</v>
      </c>
      <c r="C19" s="8">
        <v>300</v>
      </c>
    </row>
    <row r="20" spans="1:4" ht="17.25" customHeight="1" x14ac:dyDescent="0.25">
      <c r="A20" s="5" t="s">
        <v>27</v>
      </c>
      <c r="B20" s="8">
        <v>30000</v>
      </c>
      <c r="C20" s="8">
        <v>27213.93</v>
      </c>
    </row>
    <row r="21" spans="1:4" customFormat="1" ht="17.25" customHeight="1" x14ac:dyDescent="0.25">
      <c r="A21" s="5" t="s">
        <v>13</v>
      </c>
      <c r="B21" s="8">
        <v>2500</v>
      </c>
      <c r="C21" s="8">
        <v>0</v>
      </c>
    </row>
    <row r="22" spans="1:4" ht="17.25" customHeight="1" thickBot="1" x14ac:dyDescent="0.3">
      <c r="A22" s="5" t="s">
        <v>32</v>
      </c>
      <c r="B22" s="6">
        <v>12750</v>
      </c>
      <c r="C22" s="8">
        <v>0</v>
      </c>
    </row>
    <row r="23" spans="1:4" ht="17.25" customHeight="1" x14ac:dyDescent="0.25">
      <c r="A23" s="4"/>
      <c r="B23" s="7">
        <f>SUM(B9:B22)</f>
        <v>102250</v>
      </c>
      <c r="C23" s="7">
        <f>SUM(C9:C22)</f>
        <v>71517.459999999992</v>
      </c>
    </row>
    <row r="24" spans="1:4" ht="16.2" customHeight="1" x14ac:dyDescent="0.25">
      <c r="A24" s="4"/>
      <c r="B24" s="4"/>
      <c r="C24" s="4"/>
    </row>
    <row r="25" spans="1:4" ht="17.399999999999999" customHeight="1" x14ac:dyDescent="0.25">
      <c r="A25" s="2" t="s">
        <v>14</v>
      </c>
      <c r="B25" s="4"/>
      <c r="C25" s="4"/>
    </row>
    <row r="26" spans="1:4" ht="16.8" customHeight="1" x14ac:dyDescent="0.25">
      <c r="A26" s="2" t="s">
        <v>15</v>
      </c>
      <c r="B26" s="9">
        <f>B5-B23</f>
        <v>0</v>
      </c>
      <c r="C26" s="9">
        <f>C5-C23</f>
        <v>29524.790000000008</v>
      </c>
    </row>
    <row r="27" spans="1:4" ht="16.8" customHeight="1" x14ac:dyDescent="0.25">
      <c r="C27" s="29"/>
    </row>
    <row r="28" spans="1:4" ht="16.8" customHeight="1" x14ac:dyDescent="0.25">
      <c r="B28" s="9"/>
      <c r="C28" s="29"/>
      <c r="D28" s="1"/>
    </row>
    <row r="29" spans="1:4" ht="16.8" customHeight="1" x14ac:dyDescent="0.25">
      <c r="A29" s="14" t="s">
        <v>20</v>
      </c>
      <c r="B29" s="9">
        <v>156111.96000000002</v>
      </c>
      <c r="C29" s="29"/>
      <c r="D29" s="1"/>
    </row>
    <row r="30" spans="1:4" ht="16.8" customHeight="1" x14ac:dyDescent="0.25">
      <c r="A30" s="14" t="s">
        <v>21</v>
      </c>
      <c r="B30" s="9">
        <f>B29+B26</f>
        <v>156111.96000000002</v>
      </c>
      <c r="C30" s="29"/>
      <c r="D30" s="1"/>
    </row>
    <row r="31" spans="1:4" x14ac:dyDescent="0.25">
      <c r="D31" s="1"/>
    </row>
    <row r="37" spans="1:2" x14ac:dyDescent="0.25">
      <c r="A37" s="2" t="s">
        <v>36</v>
      </c>
    </row>
    <row r="38" spans="1:2" x14ac:dyDescent="0.25">
      <c r="A38" s="1" t="s">
        <v>38</v>
      </c>
      <c r="B38" s="8">
        <f>350*275</f>
        <v>96250</v>
      </c>
    </row>
    <row r="39" spans="1:2" ht="14.4" thickBot="1" x14ac:dyDescent="0.3">
      <c r="A39" s="1" t="s">
        <v>37</v>
      </c>
      <c r="B39" s="6">
        <f>500*8</f>
        <v>4000</v>
      </c>
    </row>
    <row r="40" spans="1:2" x14ac:dyDescent="0.25">
      <c r="A40" s="1" t="s">
        <v>28</v>
      </c>
      <c r="B40" s="8">
        <f>SUM(B38:B39)</f>
        <v>100250</v>
      </c>
    </row>
    <row r="41" spans="1:2" x14ac:dyDescent="0.25">
      <c r="B41" s="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 2017</vt:lpstr>
      <vt:lpstr>Budsjett 2018</vt:lpstr>
    </vt:vector>
  </TitlesOfParts>
  <Company>KLP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Kjus</dc:creator>
  <cp:lastModifiedBy>Solveig Sundsbø</cp:lastModifiedBy>
  <cp:lastPrinted>2018-01-27T00:08:31Z</cp:lastPrinted>
  <dcterms:created xsi:type="dcterms:W3CDTF">2007-10-22T15:29:34Z</dcterms:created>
  <dcterms:modified xsi:type="dcterms:W3CDTF">2018-03-03T14:54:19Z</dcterms:modified>
</cp:coreProperties>
</file>